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2017년도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<sst xmlns="http://schemas.openxmlformats.org/spreadsheetml/2006/main" count="42" uniqueCount="31">
  <si>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수입액</t>
  </si>
  <si>
    <t>9월</t>
  </si>
  <si>
    <t>10월</t>
  </si>
  <si>
    <t>합계</t>
  </si>
  <si>
    <t>부서명</t>
  </si>
  <si>
    <t>강사비</t>
  </si>
  <si>
    <t>지급액</t>
  </si>
  <si>
    <t>유치원</t>
  </si>
  <si>
    <t>지출액</t>
  </si>
  <si>
    <t>4월</t>
  </si>
  <si>
    <t>월</t>
  </si>
  <si>
    <t>6월</t>
  </si>
  <si>
    <t>2017년도 현장체험학습 수익자부담경비 정산내역</t>
  </si>
  <si>
    <t>현장학습 차량비</t>
  </si>
  <si>
    <t>현장학습(보험료)</t>
  </si>
  <si>
    <t>방과후과정
특성화</t>
  </si>
  <si>
    <t>현장학습 활동비</t>
  </si>
  <si>
    <t>2017년도 수익자부담경비(유치원방과후특성화활동비) 수입 및 집행내역</t>
  </si>
  <si>
    <t>6월소계</t>
  </si>
  <si>
    <t>지출내역</t>
  </si>
  <si>
    <t>목별금액</t>
  </si>
  <si>
    <t xml:space="preserve"> 수입내역</t>
  </si>
  <si>
    <t>현장체험학습비</t>
  </si>
  <si>
    <t>5월소계</t>
  </si>
  <si>
    <t>지출잔액</t>
  </si>
  <si>
    <t>9월소계</t>
  </si>
  <si>
    <t>10월소계</t>
  </si>
  <si>
    <t>지출항목</t>
  </si>
  <si>
    <t>수입항목</t>
  </si>
  <si>
    <t>교재및재료</t>
  </si>
  <si>
    <t>산출내역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</si>
</sst>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  <font>
      <b/>
      <sz val="14"/>
      <color indexed="8"/>
      <name val="굴림체"/>
      <family val="0"/>
    </font>
  </fonts>
  <fills count="8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rgb="FF56BDF4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EBDEF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1" fillId="2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1" fillId="0" borderId="3" xfId="0" applyFont="1" applyBorder="1" applyAlignment="1">
      <alignment horizontal="center" vertical="center" shrinkToFit="1"/>
    </xf>
    <xf numFmtId="41" fontId="1" fillId="0" borderId="3" xfId="17" applyFont="1" applyBorder="1" applyAlignment="1">
      <alignment horizontal="center" vertical="center"/>
    </xf>
    <xf numFmtId="41" fontId="1" fillId="0" borderId="5" xfId="0" applyNumberFormat="1" applyFont="1" applyFill="1" applyBorder="1" applyAlignment="1" applyProtection="1">
      <alignment horizontal="right" vertical="center" shrinkToFit="1"/>
      <protection/>
    </xf>
    <xf numFmtId="41" fontId="1" fillId="0" borderId="6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0" applyNumberFormat="1" applyFont="1" applyFill="1" applyBorder="1" applyAlignment="1" applyProtection="1">
      <alignment horizontal="right" vertical="center" shrinkToFit="1"/>
      <protection/>
    </xf>
    <xf numFmtId="41" fontId="2" fillId="0" borderId="6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4" borderId="7" xfId="0" applyNumberFormat="1" applyFont="1" applyFill="1" applyBorder="1" applyAlignment="1" applyProtection="1">
      <alignment horizontal="center" vertical="center" shrinkToFit="1"/>
      <protection/>
    </xf>
    <xf numFmtId="0" fontId="1" fillId="4" borderId="8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0" fontId="4" fillId="5" borderId="9" xfId="0" applyNumberFormat="1" applyFont="1" applyFill="1" applyBorder="1" applyAlignment="1" applyProtection="1">
      <alignment horizontal="center" vertical="center" shrinkToFit="1"/>
      <protection/>
    </xf>
    <xf numFmtId="0" fontId="4" fillId="5" borderId="7" xfId="0" applyNumberFormat="1" applyFont="1" applyFill="1" applyBorder="1" applyAlignment="1" applyProtection="1">
      <alignment horizontal="center" vertical="center" shrinkToFit="1"/>
      <protection/>
    </xf>
    <xf numFmtId="0" fontId="4" fillId="5" borderId="8" xfId="0" applyNumberFormat="1" applyFont="1" applyFill="1" applyBorder="1" applyAlignment="1" applyProtection="1">
      <alignment horizontal="center" vertical="center" shrinkToFit="1"/>
      <protection/>
    </xf>
    <xf numFmtId="0" fontId="3" fillId="3" borderId="9" xfId="0" applyNumberFormat="1" applyFont="1" applyFill="1" applyBorder="1" applyAlignment="1" applyProtection="1">
      <alignment horizontal="center" vertical="center" shrinkToFit="1"/>
      <protection/>
    </xf>
    <xf numFmtId="0" fontId="3" fillId="3" borderId="8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1" fontId="1" fillId="0" borderId="10" xfId="17" applyNumberFormat="1" applyFont="1" applyFill="1" applyBorder="1" applyAlignment="1" applyProtection="1">
      <alignment horizontal="center" vertical="center"/>
      <protection/>
    </xf>
    <xf numFmtId="41" fontId="1" fillId="0" borderId="11" xfId="17" applyNumberFormat="1" applyFont="1" applyFill="1" applyBorder="1" applyAlignment="1" applyProtection="1">
      <alignment horizontal="center" vertical="center"/>
      <protection/>
    </xf>
    <xf numFmtId="0" fontId="5" fillId="6" borderId="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6" width="14.88671875" style="1" customWidth="1"/>
    <col min="7" max="7" width="15.5546875" style="1" customWidth="1"/>
    <col min="8" max="256" width="8.88671875" style="1" customWidth="1"/>
  </cols>
  <sheetData>
    <row r="1" spans="1:5" ht="32.25" customHeight="1">
      <c r="A1" s="25" t="s">
        <v>12</v>
      </c>
      <c r="B1" s="26"/>
      <c r="C1" s="26"/>
      <c r="D1" s="26"/>
      <c r="E1" s="27"/>
    </row>
    <row r="2" spans="1:5" ht="26.25" customHeight="1">
      <c r="A2" s="24" t="s">
        <v>10</v>
      </c>
      <c r="B2" s="22" t="s">
        <v>22</v>
      </c>
      <c r="C2" s="22"/>
      <c r="D2" s="22"/>
      <c r="E2" s="23"/>
    </row>
    <row r="3" spans="1:5" ht="22.5" customHeight="1">
      <c r="A3" s="24"/>
      <c r="B3" s="9" t="s">
        <v>30</v>
      </c>
      <c r="C3" s="7" t="s">
        <v>0</v>
      </c>
      <c r="D3" s="7" t="s">
        <v>6</v>
      </c>
      <c r="E3" s="7" t="s">
        <v>24</v>
      </c>
    </row>
    <row r="4" spans="1:5" ht="18.75" customHeight="1">
      <c r="A4" s="16" t="s">
        <v>9</v>
      </c>
      <c r="B4" s="3" t="s">
        <v>16</v>
      </c>
      <c r="C4" s="13">
        <f>1492060-28000</f>
        <v>1464060</v>
      </c>
      <c r="D4" s="5">
        <v>826000</v>
      </c>
      <c r="E4" s="19">
        <f>SUM(C7-D7)</f>
        <v>0</v>
      </c>
    </row>
    <row r="5" spans="1:5" s="1" customFormat="1" ht="18.75" customHeight="1">
      <c r="A5" s="16"/>
      <c r="B5" s="3" t="s">
        <v>14</v>
      </c>
      <c r="C5" s="14"/>
      <c r="D5" s="5">
        <v>54900</v>
      </c>
      <c r="E5" s="20"/>
    </row>
    <row r="6" spans="1:5" ht="18.75" customHeight="1">
      <c r="A6" s="16"/>
      <c r="B6" s="3" t="s">
        <v>13</v>
      </c>
      <c r="C6" s="15"/>
      <c r="D6" s="5">
        <v>583160</v>
      </c>
      <c r="E6" s="20"/>
    </row>
    <row r="7" spans="1:5" ht="18.75" customHeight="1">
      <c r="A7" s="17"/>
      <c r="B7" s="4" t="s">
        <v>23</v>
      </c>
      <c r="C7" s="6">
        <f>SUM(C4:C6)</f>
        <v>1464060</v>
      </c>
      <c r="D7" s="6">
        <f>SUM(D4:D6)</f>
        <v>1464060</v>
      </c>
      <c r="E7" s="21"/>
    </row>
    <row r="8" spans="1:5" ht="18.75" customHeight="1">
      <c r="A8" s="18" t="s">
        <v>11</v>
      </c>
      <c r="B8" s="3" t="s">
        <v>16</v>
      </c>
      <c r="C8" s="13">
        <f>1553060-60000</f>
        <v>1493060</v>
      </c>
      <c r="D8" s="5">
        <v>855000</v>
      </c>
      <c r="E8" s="19">
        <f>SUM(C11-D11)</f>
        <v>0</v>
      </c>
    </row>
    <row r="9" spans="1:5" s="1" customFormat="1" ht="18.75" customHeight="1">
      <c r="A9" s="16"/>
      <c r="B9" s="3" t="s">
        <v>14</v>
      </c>
      <c r="C9" s="14"/>
      <c r="D9" s="5">
        <v>54900</v>
      </c>
      <c r="E9" s="20"/>
    </row>
    <row r="10" spans="1:5" ht="18.75" customHeight="1">
      <c r="A10" s="16"/>
      <c r="B10" s="3" t="s">
        <v>13</v>
      </c>
      <c r="C10" s="15"/>
      <c r="D10" s="5">
        <v>583160</v>
      </c>
      <c r="E10" s="20"/>
    </row>
    <row r="11" spans="1:5" ht="18.75" customHeight="1">
      <c r="A11" s="17"/>
      <c r="B11" s="4" t="s">
        <v>18</v>
      </c>
      <c r="C11" s="6">
        <f>SUM(C8:C10)</f>
        <v>1493060</v>
      </c>
      <c r="D11" s="6">
        <f>SUM(D8:D10)</f>
        <v>1493060</v>
      </c>
      <c r="E11" s="21"/>
    </row>
    <row r="12" spans="1:5" s="1" customFormat="1" ht="18.75" customHeight="1">
      <c r="A12" s="18" t="s">
        <v>1</v>
      </c>
      <c r="B12" s="3" t="s">
        <v>16</v>
      </c>
      <c r="C12" s="13">
        <f>1479870-36000</f>
        <v>1443870</v>
      </c>
      <c r="D12" s="5">
        <v>720000</v>
      </c>
      <c r="E12" s="19">
        <f>SUM(C15-D15)</f>
        <v>0</v>
      </c>
    </row>
    <row r="13" spans="1:5" s="1" customFormat="1" ht="18.75" customHeight="1">
      <c r="A13" s="16"/>
      <c r="B13" s="3" t="s">
        <v>14</v>
      </c>
      <c r="C13" s="14"/>
      <c r="D13" s="5">
        <v>56700</v>
      </c>
      <c r="E13" s="20"/>
    </row>
    <row r="14" spans="1:5" s="1" customFormat="1" ht="18.75" customHeight="1">
      <c r="A14" s="16"/>
      <c r="B14" s="3" t="s">
        <v>13</v>
      </c>
      <c r="C14" s="15"/>
      <c r="D14" s="5">
        <v>667170</v>
      </c>
      <c r="E14" s="20"/>
    </row>
    <row r="15" spans="1:5" s="1" customFormat="1" ht="18.75" customHeight="1">
      <c r="A15" s="17"/>
      <c r="B15" s="4" t="s">
        <v>25</v>
      </c>
      <c r="C15" s="6">
        <f>SUM(C12:C14)</f>
        <v>1443870</v>
      </c>
      <c r="D15" s="6">
        <f>SUM(D12:D14)</f>
        <v>1443870</v>
      </c>
      <c r="E15" s="21"/>
    </row>
    <row r="16" spans="1:5" ht="18.75" customHeight="1">
      <c r="A16" s="18" t="s">
        <v>2</v>
      </c>
      <c r="B16" s="3" t="s">
        <v>16</v>
      </c>
      <c r="C16" s="13">
        <f>1678800-32000</f>
        <v>1646800</v>
      </c>
      <c r="D16" s="5">
        <f>696000+232000</f>
        <v>928000</v>
      </c>
      <c r="E16" s="19">
        <f>SUM(C19-D19)</f>
        <v>0</v>
      </c>
    </row>
    <row r="17" spans="1:5" s="1" customFormat="1" ht="18.75" customHeight="1">
      <c r="A17" s="16"/>
      <c r="B17" s="3" t="s">
        <v>14</v>
      </c>
      <c r="C17" s="14"/>
      <c r="D17" s="5">
        <v>54000</v>
      </c>
      <c r="E17" s="20"/>
    </row>
    <row r="18" spans="1:5" s="1" customFormat="1" ht="18.75" customHeight="1">
      <c r="A18" s="18"/>
      <c r="B18" s="3" t="s">
        <v>13</v>
      </c>
      <c r="C18" s="15"/>
      <c r="D18" s="5">
        <v>664800</v>
      </c>
      <c r="E18" s="19"/>
    </row>
    <row r="19" spans="1:5" ht="18.75" customHeight="1">
      <c r="A19" s="16"/>
      <c r="B19" s="10" t="s">
        <v>26</v>
      </c>
      <c r="C19" s="6">
        <f>SUM(C16:C18)</f>
        <v>1646800</v>
      </c>
      <c r="D19" s="6">
        <f>SUM(D16:D18)</f>
        <v>1646800</v>
      </c>
      <c r="E19" s="21"/>
    </row>
    <row r="20" spans="1:5" ht="39.75" customHeight="1">
      <c r="A20" s="28" t="s">
        <v>3</v>
      </c>
      <c r="B20" s="29"/>
      <c r="C20" s="8">
        <f>SUM(C19,C11,C7,C15)</f>
        <v>6047790</v>
      </c>
      <c r="D20" s="8">
        <f>SUM(D19,D11,D7,D15)</f>
        <v>6047790</v>
      </c>
      <c r="E20" s="8">
        <f>SUM(C20-D20)</f>
        <v>0</v>
      </c>
    </row>
    <row r="22" spans="1:7" ht="30.75" customHeight="1">
      <c r="A22" s="36" t="s">
        <v>17</v>
      </c>
      <c r="B22" s="36"/>
      <c r="C22" s="36"/>
      <c r="D22" s="36"/>
      <c r="E22" s="36"/>
      <c r="F22" s="36"/>
      <c r="G22" s="36"/>
    </row>
    <row r="23" spans="1:7" ht="27" customHeight="1">
      <c r="A23" s="37" t="s">
        <v>4</v>
      </c>
      <c r="B23" s="38" t="s">
        <v>21</v>
      </c>
      <c r="C23" s="39"/>
      <c r="D23" s="40"/>
      <c r="E23" s="38" t="s">
        <v>19</v>
      </c>
      <c r="F23" s="39"/>
      <c r="G23" s="40"/>
    </row>
    <row r="24" spans="1:7" ht="27" customHeight="1">
      <c r="A24" s="41"/>
      <c r="B24" s="42" t="s">
        <v>28</v>
      </c>
      <c r="C24" s="42" t="s">
        <v>20</v>
      </c>
      <c r="D24" s="42" t="s">
        <v>0</v>
      </c>
      <c r="E24" s="42" t="s">
        <v>8</v>
      </c>
      <c r="F24" s="42" t="s">
        <v>27</v>
      </c>
      <c r="G24" s="42" t="s">
        <v>20</v>
      </c>
    </row>
    <row r="25" spans="1:7" ht="27" customHeight="1">
      <c r="A25" s="31" t="s">
        <v>7</v>
      </c>
      <c r="B25" s="32" t="s">
        <v>15</v>
      </c>
      <c r="C25" s="34">
        <v>14618650</v>
      </c>
      <c r="D25" s="30">
        <f>SUM(C25:C26)</f>
        <v>14618650</v>
      </c>
      <c r="E25" s="30">
        <f>SUM(G25:G26)</f>
        <v>14618650</v>
      </c>
      <c r="F25" s="11" t="s">
        <v>5</v>
      </c>
      <c r="G25" s="12">
        <v>9440000</v>
      </c>
    </row>
    <row r="26" spans="1:7" ht="27" customHeight="1">
      <c r="A26" s="31"/>
      <c r="B26" s="33"/>
      <c r="C26" s="35"/>
      <c r="D26" s="30"/>
      <c r="E26" s="30"/>
      <c r="F26" s="11" t="s">
        <v>29</v>
      </c>
      <c r="G26" s="12">
        <v>5178650</v>
      </c>
    </row>
  </sheetData>
  <mergeCells count="25">
    <mergeCell ref="C8:C10"/>
    <mergeCell ref="C4:C6"/>
    <mergeCell ref="A4:A7"/>
    <mergeCell ref="A8:A11"/>
    <mergeCell ref="A16:A19"/>
    <mergeCell ref="E4:E7"/>
    <mergeCell ref="E8:E11"/>
    <mergeCell ref="E16:E19"/>
    <mergeCell ref="B2:E2"/>
    <mergeCell ref="A2:A3"/>
    <mergeCell ref="A1:E1"/>
    <mergeCell ref="C12:C14"/>
    <mergeCell ref="A12:A15"/>
    <mergeCell ref="E12:E15"/>
    <mergeCell ref="A20:B20"/>
    <mergeCell ref="C16:C18"/>
    <mergeCell ref="A22:G22"/>
    <mergeCell ref="B23:D23"/>
    <mergeCell ref="E23:G23"/>
    <mergeCell ref="E25:E26"/>
    <mergeCell ref="D25:D26"/>
    <mergeCell ref="A23:A24"/>
    <mergeCell ref="A25:A26"/>
    <mergeCell ref="B25:B26"/>
    <mergeCell ref="C25:C26"/>
  </mergeCells>
  <printOptions/>
  <pageMargins left="0.6568055748939514" right="0.43166667222976685" top="0.4630555510520935" bottom="0.1631944477558136" header="0.26625001430511475" footer="0.273333340883255"/>
  <pageSetup fitToHeight="0" fitToWidth="0" horizontalDpi="600" verticalDpi="600" orientation="landscape" paperSize="9" scale="87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